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<sst xmlns="http://schemas.openxmlformats.org/spreadsheetml/2006/main" count="64" uniqueCount="63">
  <si>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Наименование групп, подгрупп, статей, подстатей, элементов, программ (подпрограмм), кодов экономической классификации доходов</t>
  </si>
  <si>
    <t>НАЛОГОВЫЕ И НЕНАЛОГОВЫЕ ДОХОДЫ</t>
  </si>
  <si>
    <t>НАЛОГИ  НА  ПРИБЫЛЬ,  ДОХОДЫ</t>
  </si>
  <si>
    <t>Налог на доходы физических лиц</t>
  </si>
  <si>
    <t>ДОХОДЫ  ОТ ИСПОЛЬЗОВАНИЯ  ИМУЩЕСТВА,  НАХОДЯЩЕГОСЯ  В  ГОСУДАРСТВЕННОЙ  И  МУНИЦИПАЛЬНОЙ 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</si>
  <si>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</si>
  <si>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</si>
  <si>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</si>
  <si>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 бюджетам   на поддержку мер по обеспечению сбалансированности бюджетов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</si>
  <si>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</si>
  <si>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 на государственную регистрацию актов гражданского состояния  </t>
  </si>
  <si>
    <t>Иные межбюджетные трансферты</t>
  </si>
  <si>
    <t xml:space="preserve"> ВСЕГО     Д О Х О Д О В</t>
  </si>
  <si>
    <t>НАЛОГИ  НА  ИМУЩЕСТВО</t>
  </si>
  <si>
    <t xml:space="preserve">Субвенции бюджетам  на осуществление  первичного воинского учета на территориях, где отсутствуют военные комиссариаты </t>
  </si>
  <si>
    <t>ГОСУДАРСТВЕННАЯ ПОШЛИНА</t>
  </si>
  <si>
    <t>Земельный налог</t>
  </si>
  <si>
    <t>Налог на имущество физических лиц</t>
  </si>
  <si>
    <t>НАЛОГИ  НА  СОВОКУПНЫЙ  ДОХОД</t>
  </si>
  <si>
    <t>Единый сельскохозяйственный налог</t>
  </si>
  <si>
    <t>Приложение №1</t>
  </si>
  <si>
    <t xml:space="preserve">к решению Совета сельского </t>
  </si>
  <si>
    <t>поселения "Деревянск"</t>
  </si>
  <si>
    <t xml:space="preserve">Код классификации доходов бюджетов Российской Федерации </t>
  </si>
  <si>
    <t xml:space="preserve"> 1 00 00000 00 0000 000</t>
  </si>
  <si>
    <t xml:space="preserve"> 1 01 00000 00 0000 000</t>
  </si>
  <si>
    <t xml:space="preserve"> 1 01 02000 01 0000 110</t>
  </si>
  <si>
    <t xml:space="preserve"> 1 05 00000 00 0000 000 </t>
  </si>
  <si>
    <t xml:space="preserve"> 1 05 03000 01 0000 110</t>
  </si>
  <si>
    <t xml:space="preserve"> 1 06 00000 00 0000 000</t>
  </si>
  <si>
    <t>1 06 01000 00 0000 110</t>
  </si>
  <si>
    <t xml:space="preserve"> 1 06 06000 00 0000 110</t>
  </si>
  <si>
    <t xml:space="preserve"> 1 08 00000 00 0000 000</t>
  </si>
  <si>
    <t xml:space="preserve"> 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</si>
  <si>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</si>
  <si>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 xml:space="preserve"> 1 11 00000 00 0000 000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</si>
  <si>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</si>
  <si>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</si>
  <si>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1 11 05013 10 0000 120</t>
  </si>
  <si>
    <t xml:space="preserve"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</si>
  <si>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 xml:space="preserve"> 2 00 00000 00 0000 000</t>
  </si>
  <si>
    <t xml:space="preserve"> 2 02 00000 00 0000 000</t>
  </si>
  <si>
    <t xml:space="preserve"> 2 02 03000 00 0000 151</t>
  </si>
  <si>
    <t xml:space="preserve"> 2 02 04000 00 0000 151</t>
  </si>
  <si>
    <t xml:space="preserve"> 2 02 04014 10 0000 151</t>
  </si>
  <si>
    <t>Межбюджетные трансферты, передаваемые бюджетам поселений из бюджетов муниципальных районов  на осуществление части полномочий по решению вопросов местного значения</t>
  </si>
  <si>
    <t xml:space="preserve"> 2 02 01001 10 0000 151</t>
  </si>
  <si>
    <t xml:space="preserve"> 2 02 01003 10 0000 151</t>
  </si>
  <si>
    <t xml:space="preserve"> 2 02 03003 10 0000 151</t>
  </si>
  <si>
    <t xml:space="preserve"> 2 02 03015 10 0000 151</t>
  </si>
  <si>
    <t>ОБЪЕМ ДОХОДОВ БЮДЖЕТА МУНИЦИПАЛЬНОГО ОБРАЗОВАНИЯ</t>
  </si>
  <si>
    <t>Дотации бюджетам субъектов Российской Федерации и муниципальных образований</t>
  </si>
  <si>
    <t xml:space="preserve">   2 02 01000 00 0000 151</t>
  </si>
  <si>
    <t>СЕЛЬСКОГО ПОСЕЛЕНИЯ "ДЕРЕВЯНСК" НА 2013 год</t>
  </si>
  <si>
    <t xml:space="preserve"> 2 02 04999 10 0000 151</t>
  </si>
  <si>
    <t>Прочие межбюджетные трансферты, передаваемые бюджетам поселений (МЦП "Молодежь района")</t>
  </si>
  <si>
    <t>Прочие межбюджетные трансферты, передаваемые бюджетам поселений (МЦП "Содействие занятости")</t>
  </si>
  <si>
    <t xml:space="preserve"> 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</si>
  <si>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</si>
  <si>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</si>
  <si>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</si>
  <si>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Сумма (руб.)          2013 г</t>
  </si>
  <si>
    <t>от 13 декабря 2013г. № III-11/64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</si>
</sst>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"/>
    <numFmt numFmtId="166" formatCode="_-* #,##0.0_р_._-;\-* #,##0.0_р_._-;_-* &quot;-&quot;_р_._-;_-@_-"/>
    <numFmt numFmtId="167" formatCode="_-* #,##0.0_р_._-;\-* #,##0.0_р_._-;_-* &quot;-&quot;??_р_._-;_-@_-"/>
    <numFmt numFmtId="168" formatCode="_-* #,##0.0_р_._-;\-* #,##0.0_р_._-;_-* &quot;-&quot;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Tahoma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3" fillId="0" borderId="0" xfId="52" applyFont="1" applyFill="1" applyBorder="1" applyAlignment="1" applyProtection="1">
      <alignment horizontal="left" vertical="center"/>
      <protection locked="0"/>
    </xf>
    <xf numFmtId="0" fontId="3" fillId="0" borderId="10" xfId="52" applyFont="1" applyFill="1" applyBorder="1" applyAlignment="1">
      <alignment horizontal="center" vertical="top" wrapText="1"/>
      <protection/>
    </xf>
    <xf numFmtId="0" fontId="5" fillId="33" borderId="11" xfId="52" applyFont="1" applyFill="1" applyBorder="1" applyAlignment="1">
      <alignment horizontal="left" vertical="center" wrapText="1"/>
      <protection/>
    </xf>
    <xf numFmtId="0" fontId="3" fillId="0" borderId="11" xfId="52" applyFont="1" applyFill="1" applyBorder="1" applyAlignment="1">
      <alignment horizontal="left" vertical="top" wrapText="1"/>
      <protection/>
    </xf>
    <xf numFmtId="0" fontId="3" fillId="34" borderId="11" xfId="52" applyFont="1" applyFill="1" applyBorder="1" applyAlignment="1">
      <alignment horizontal="left" vertical="top" wrapText="1"/>
      <protection/>
    </xf>
    <xf numFmtId="0" fontId="5" fillId="33" borderId="11" xfId="52" applyFont="1" applyFill="1" applyBorder="1" applyAlignment="1">
      <alignment horizontal="left" vertical="top" wrapText="1"/>
      <protection/>
    </xf>
    <xf numFmtId="0" fontId="6" fillId="0" borderId="0" xfId="0" applyFont="1" applyFill="1" applyBorder="1" applyAlignment="1">
      <alignment/>
    </xf>
    <xf numFmtId="0" fontId="3" fillId="34" borderId="11" xfId="52" applyFont="1" applyFill="1" applyBorder="1" applyAlignment="1">
      <alignment horizontal="left" vertical="top" wrapText="1"/>
      <protection/>
    </xf>
    <xf numFmtId="0" fontId="3" fillId="35" borderId="11" xfId="52" applyFont="1" applyFill="1" applyBorder="1" applyAlignment="1">
      <alignment horizontal="left" vertical="top" wrapText="1"/>
      <protection/>
    </xf>
    <xf numFmtId="0" fontId="3" fillId="35" borderId="12" xfId="52" applyFont="1" applyFill="1" applyBorder="1" applyAlignment="1">
      <alignment horizontal="left" vertical="top" wrapText="1"/>
      <protection/>
    </xf>
    <xf numFmtId="0" fontId="1" fillId="0" borderId="0" xfId="52" applyFont="1" applyFill="1" applyBorder="1" applyAlignment="1">
      <alignment horizontal="left" vertical="top" wrapText="1"/>
      <protection/>
    </xf>
    <xf numFmtId="0" fontId="2" fillId="0" borderId="0" xfId="0" applyFont="1" applyFill="1" applyBorder="1" applyAlignment="1">
      <alignment horizontal="left"/>
    </xf>
    <xf numFmtId="0" fontId="3" fillId="34" borderId="13" xfId="52" applyFont="1" applyFill="1" applyBorder="1" applyAlignment="1">
      <alignment horizontal="left" vertical="top" wrapText="1"/>
      <protection/>
    </xf>
    <xf numFmtId="0" fontId="2" fillId="35" borderId="0" xfId="0" applyFont="1" applyFill="1" applyBorder="1" applyAlignment="1">
      <alignment/>
    </xf>
    <xf numFmtId="0" fontId="3" fillId="36" borderId="11" xfId="52" applyFont="1" applyFill="1" applyBorder="1" applyAlignment="1">
      <alignment horizontal="left" vertical="top" wrapText="1"/>
      <protection/>
    </xf>
    <xf numFmtId="0" fontId="3" fillId="0" borderId="13" xfId="52" applyFont="1" applyFill="1" applyBorder="1" applyAlignment="1">
      <alignment horizontal="left" vertical="top" wrapText="1"/>
      <protection/>
    </xf>
    <xf numFmtId="0" fontId="3" fillId="0" borderId="11" xfId="52" applyFont="1" applyFill="1" applyBorder="1" applyAlignment="1">
      <alignment horizontal="left" vertical="top" wrapText="1"/>
      <protection/>
    </xf>
    <xf numFmtId="0" fontId="3" fillId="35" borderId="11" xfId="52" applyFont="1" applyFill="1" applyBorder="1" applyAlignment="1">
      <alignment horizontal="left" vertical="top" wrapText="1"/>
      <protection/>
    </xf>
    <xf numFmtId="0" fontId="5" fillId="33" borderId="14" xfId="52" applyFont="1" applyFill="1" applyBorder="1" applyAlignment="1">
      <alignment horizontal="left" vertical="top" wrapText="1"/>
      <protection/>
    </xf>
    <xf numFmtId="0" fontId="1" fillId="0" borderId="0" xfId="0" applyFont="1" applyFill="1" applyAlignment="1">
      <alignment horizontal="right" vertical="top"/>
    </xf>
    <xf numFmtId="0" fontId="1" fillId="35" borderId="0" xfId="0" applyFont="1" applyFill="1" applyAlignment="1">
      <alignment horizontal="right" vertical="top"/>
    </xf>
    <xf numFmtId="0" fontId="3" fillId="35" borderId="12" xfId="52" applyFont="1" applyFill="1" applyBorder="1" applyAlignment="1">
      <alignment horizontal="left" vertical="center" wrapText="1"/>
      <protection/>
    </xf>
    <xf numFmtId="167" fontId="3" fillId="35" borderId="13" xfId="59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 wrapText="1"/>
    </xf>
    <xf numFmtId="43" fontId="5" fillId="33" borderId="16" xfId="59" applyNumberFormat="1" applyFont="1" applyFill="1" applyBorder="1" applyAlignment="1">
      <alignment horizontal="center" vertical="center"/>
    </xf>
    <xf numFmtId="43" fontId="3" fillId="34" borderId="16" xfId="59" applyNumberFormat="1" applyFont="1" applyFill="1" applyBorder="1" applyAlignment="1">
      <alignment horizontal="center" vertical="center"/>
    </xf>
    <xf numFmtId="43" fontId="3" fillId="35" borderId="16" xfId="59" applyNumberFormat="1" applyFont="1" applyFill="1" applyBorder="1" applyAlignment="1">
      <alignment horizontal="center" vertical="center"/>
    </xf>
    <xf numFmtId="43" fontId="3" fillId="36" borderId="13" xfId="59" applyNumberFormat="1" applyFont="1" applyFill="1" applyBorder="1" applyAlignment="1">
      <alignment horizontal="center" vertical="center"/>
    </xf>
    <xf numFmtId="43" fontId="3" fillId="35" borderId="13" xfId="59" applyNumberFormat="1" applyFont="1" applyFill="1" applyBorder="1" applyAlignment="1">
      <alignment horizontal="center" vertical="center"/>
    </xf>
    <xf numFmtId="43" fontId="3" fillId="34" borderId="13" xfId="59" applyNumberFormat="1" applyFont="1" applyFill="1" applyBorder="1" applyAlignment="1">
      <alignment horizontal="center" vertical="center"/>
    </xf>
    <xf numFmtId="43" fontId="3" fillId="0" borderId="13" xfId="59" applyNumberFormat="1" applyFont="1" applyFill="1" applyBorder="1" applyAlignment="1">
      <alignment horizontal="center" vertical="center"/>
    </xf>
    <xf numFmtId="43" fontId="3" fillId="0" borderId="13" xfId="59" applyNumberFormat="1" applyFont="1" applyFill="1" applyBorder="1" applyAlignment="1">
      <alignment horizontal="center" vertical="center"/>
    </xf>
    <xf numFmtId="43" fontId="5" fillId="33" borderId="13" xfId="59" applyNumberFormat="1" applyFont="1" applyFill="1" applyBorder="1" applyAlignment="1">
      <alignment horizontal="center" vertical="center"/>
    </xf>
    <xf numFmtId="43" fontId="3" fillId="34" borderId="13" xfId="59" applyNumberFormat="1" applyFont="1" applyFill="1" applyBorder="1" applyAlignment="1">
      <alignment horizontal="center" vertical="center"/>
    </xf>
    <xf numFmtId="43" fontId="3" fillId="35" borderId="13" xfId="59" applyNumberFormat="1" applyFont="1" applyFill="1" applyBorder="1" applyAlignment="1">
      <alignment horizontal="center" vertical="center"/>
    </xf>
    <xf numFmtId="43" fontId="5" fillId="33" borderId="17" xfId="59" applyNumberFormat="1" applyFont="1" applyFill="1" applyBorder="1" applyAlignment="1">
      <alignment horizontal="center" vertical="center"/>
    </xf>
    <xf numFmtId="49" fontId="3" fillId="34" borderId="18" xfId="52" applyNumberFormat="1" applyFont="1" applyFill="1" applyBorder="1" applyAlignment="1">
      <alignment horizontal="center" vertical="center"/>
      <protection/>
    </xf>
    <xf numFmtId="0" fontId="3" fillId="34" borderId="11" xfId="52" applyFont="1" applyFill="1" applyBorder="1" applyAlignment="1">
      <alignment horizontal="left" vertical="center" wrapText="1"/>
      <protection/>
    </xf>
    <xf numFmtId="49" fontId="3" fillId="0" borderId="18" xfId="52" applyNumberFormat="1" applyFont="1" applyFill="1" applyBorder="1" applyAlignment="1">
      <alignment horizontal="center" vertical="center"/>
      <protection/>
    </xf>
    <xf numFmtId="0" fontId="3" fillId="35" borderId="11" xfId="52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top"/>
    </xf>
    <xf numFmtId="0" fontId="3" fillId="34" borderId="11" xfId="0" applyNumberFormat="1" applyFont="1" applyFill="1" applyBorder="1" applyAlignment="1" applyProtection="1">
      <alignment horizontal="left" vertical="top" wrapText="1"/>
      <protection/>
    </xf>
    <xf numFmtId="0" fontId="3" fillId="34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>
      <alignment horizontal="left" vertical="top" wrapText="1"/>
    </xf>
    <xf numFmtId="165" fontId="5" fillId="33" borderId="18" xfId="52" applyNumberFormat="1" applyFont="1" applyFill="1" applyBorder="1" applyAlignment="1">
      <alignment horizontal="center" vertical="center" wrapText="1"/>
      <protection/>
    </xf>
    <xf numFmtId="0" fontId="3" fillId="36" borderId="16" xfId="0" applyFont="1" applyFill="1" applyBorder="1" applyAlignment="1">
      <alignment horizontal="center" vertical="center"/>
    </xf>
    <xf numFmtId="49" fontId="3" fillId="35" borderId="18" xfId="52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1" fontId="3" fillId="0" borderId="20" xfId="52" applyNumberFormat="1" applyFont="1" applyFill="1" applyBorder="1" applyAlignment="1">
      <alignment horizontal="center" vertical="center" wrapText="1"/>
      <protection/>
    </xf>
    <xf numFmtId="49" fontId="3" fillId="0" borderId="18" xfId="52" applyNumberFormat="1" applyFont="1" applyFill="1" applyBorder="1" applyAlignment="1">
      <alignment horizontal="center" vertical="center"/>
      <protection/>
    </xf>
    <xf numFmtId="49" fontId="5" fillId="33" borderId="18" xfId="52" applyNumberFormat="1" applyFont="1" applyFill="1" applyBorder="1" applyAlignment="1">
      <alignment horizontal="center" vertical="center"/>
      <protection/>
    </xf>
    <xf numFmtId="49" fontId="3" fillId="34" borderId="18" xfId="52" applyNumberFormat="1" applyFont="1" applyFill="1" applyBorder="1" applyAlignment="1">
      <alignment horizontal="center" vertical="center"/>
      <protection/>
    </xf>
    <xf numFmtId="49" fontId="3" fillId="33" borderId="21" xfId="52" applyNumberFormat="1" applyFont="1" applyFill="1" applyBorder="1" applyAlignment="1">
      <alignment horizontal="center" vertical="center"/>
      <protection/>
    </xf>
    <xf numFmtId="1" fontId="3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7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25.25390625" style="53" customWidth="1"/>
    <col min="2" max="2" width="62.00390625" style="15" customWidth="1"/>
    <col min="3" max="3" width="16.125" style="1" customWidth="1"/>
    <col min="4" max="4" width="10.25390625" style="2" customWidth="1"/>
    <col min="5" max="5" width="10.75390625" style="2" customWidth="1"/>
    <col min="6" max="6" width="11.25390625" style="2" customWidth="1"/>
    <col min="7" max="7" width="10.25390625" style="2" customWidth="1"/>
    <col min="8" max="8" width="10.75390625" style="2" customWidth="1"/>
    <col min="9" max="9" width="10.875" style="2" customWidth="1"/>
    <col min="10" max="16384" width="9.125" style="2" customWidth="1"/>
  </cols>
  <sheetData>
    <row r="1" spans="2:3" ht="12.75">
      <c r="B1" s="44"/>
      <c r="C1" s="23" t="s">
        <v>20</v>
      </c>
    </row>
    <row r="2" ht="12.75">
      <c r="C2" s="23" t="s">
        <v>21</v>
      </c>
    </row>
    <row r="3" spans="2:3" ht="15.75">
      <c r="B3" s="45"/>
      <c r="C3" s="24" t="s">
        <v>22</v>
      </c>
    </row>
    <row r="4" ht="12.75">
      <c r="C4" s="23" t="s">
        <v>62</v>
      </c>
    </row>
    <row r="5" spans="2:3" ht="12.75">
      <c r="B5" s="61"/>
      <c r="C5" s="61"/>
    </row>
    <row r="7" spans="2:3" ht="15.75" customHeight="1">
      <c r="B7" s="59" t="s">
        <v>50</v>
      </c>
      <c r="C7" s="59"/>
    </row>
    <row r="8" spans="2:3" ht="15.75">
      <c r="B8" s="60" t="s">
        <v>53</v>
      </c>
      <c r="C8" s="60"/>
    </row>
    <row r="9" spans="2:3" ht="16.5" thickBot="1">
      <c r="B9" s="4"/>
      <c r="C9" s="3"/>
    </row>
    <row r="10" spans="1:3" ht="47.25">
      <c r="A10" s="54" t="s">
        <v>23</v>
      </c>
      <c r="B10" s="5" t="s">
        <v>0</v>
      </c>
      <c r="C10" s="27" t="s">
        <v>61</v>
      </c>
    </row>
    <row r="11" spans="1:3" ht="24" customHeight="1">
      <c r="A11" s="50" t="s">
        <v>24</v>
      </c>
      <c r="B11" s="6" t="s">
        <v>1</v>
      </c>
      <c r="C11" s="28">
        <f>C12+C21+C16+C19+C14+C24</f>
        <v>229950</v>
      </c>
    </row>
    <row r="12" spans="1:3" ht="24" customHeight="1">
      <c r="A12" s="40" t="s">
        <v>25</v>
      </c>
      <c r="B12" s="8" t="s">
        <v>2</v>
      </c>
      <c r="C12" s="29">
        <f>C13</f>
        <v>180700</v>
      </c>
    </row>
    <row r="13" spans="1:3" ht="24" customHeight="1">
      <c r="A13" s="55" t="s">
        <v>26</v>
      </c>
      <c r="B13" s="7" t="s">
        <v>3</v>
      </c>
      <c r="C13" s="30">
        <f>150700+30000</f>
        <v>180700</v>
      </c>
    </row>
    <row r="14" spans="1:3" ht="20.25" customHeight="1">
      <c r="A14" s="40" t="s">
        <v>27</v>
      </c>
      <c r="B14" s="18" t="s">
        <v>18</v>
      </c>
      <c r="C14" s="31">
        <f>C15</f>
        <v>2500</v>
      </c>
    </row>
    <row r="15" spans="1:3" ht="24" customHeight="1">
      <c r="A15" s="55" t="s">
        <v>28</v>
      </c>
      <c r="B15" s="20" t="s">
        <v>19</v>
      </c>
      <c r="C15" s="32">
        <v>2500</v>
      </c>
    </row>
    <row r="16" spans="1:3" ht="21.75" customHeight="1">
      <c r="A16" s="40" t="s">
        <v>29</v>
      </c>
      <c r="B16" s="16" t="s">
        <v>13</v>
      </c>
      <c r="C16" s="33">
        <f>C17+C18</f>
        <v>39400</v>
      </c>
    </row>
    <row r="17" spans="1:3" ht="21.75" customHeight="1">
      <c r="A17" s="55" t="s">
        <v>30</v>
      </c>
      <c r="B17" s="19" t="s">
        <v>17</v>
      </c>
      <c r="C17" s="34">
        <f>11000+3400</f>
        <v>14400</v>
      </c>
    </row>
    <row r="18" spans="1:3" ht="21.75" customHeight="1">
      <c r="A18" s="55" t="s">
        <v>31</v>
      </c>
      <c r="B18" s="19" t="s">
        <v>16</v>
      </c>
      <c r="C18" s="34">
        <v>25000</v>
      </c>
    </row>
    <row r="19" spans="1:3" s="17" customFormat="1" ht="28.5" customHeight="1">
      <c r="A19" s="40" t="s">
        <v>32</v>
      </c>
      <c r="B19" s="18" t="s">
        <v>15</v>
      </c>
      <c r="C19" s="33">
        <f>C20</f>
        <v>4000</v>
      </c>
    </row>
    <row r="20" spans="1:3" s="17" customFormat="1" ht="77.25" customHeight="1">
      <c r="A20" s="42" t="s">
        <v>33</v>
      </c>
      <c r="B20" s="20" t="s">
        <v>34</v>
      </c>
      <c r="C20" s="35">
        <v>4000</v>
      </c>
    </row>
    <row r="21" spans="1:3" ht="47.25">
      <c r="A21" s="40" t="s">
        <v>35</v>
      </c>
      <c r="B21" s="8" t="s">
        <v>4</v>
      </c>
      <c r="C21" s="33">
        <f>C22</f>
        <v>750</v>
      </c>
    </row>
    <row r="22" spans="1:3" ht="78" customHeight="1">
      <c r="A22" s="55" t="s">
        <v>36</v>
      </c>
      <c r="B22" s="21" t="s">
        <v>37</v>
      </c>
      <c r="C22" s="38">
        <v>750</v>
      </c>
    </row>
    <row r="23" spans="1:3" ht="78" customHeight="1">
      <c r="A23" s="42" t="s">
        <v>38</v>
      </c>
      <c r="B23" s="12" t="s">
        <v>39</v>
      </c>
      <c r="C23" s="38">
        <v>750</v>
      </c>
    </row>
    <row r="24" spans="1:3" ht="33.75" customHeight="1">
      <c r="A24" s="40" t="s">
        <v>57</v>
      </c>
      <c r="B24" s="41" t="s">
        <v>58</v>
      </c>
      <c r="C24" s="33">
        <f>C25</f>
        <v>2600</v>
      </c>
    </row>
    <row r="25" spans="1:3" ht="50.25" customHeight="1">
      <c r="A25" s="42" t="s">
        <v>59</v>
      </c>
      <c r="B25" s="43" t="s">
        <v>60</v>
      </c>
      <c r="C25" s="38">
        <v>2600</v>
      </c>
    </row>
    <row r="26" spans="1:3" s="10" customFormat="1" ht="15.75">
      <c r="A26" s="56" t="s">
        <v>40</v>
      </c>
      <c r="B26" s="9" t="s">
        <v>5</v>
      </c>
      <c r="C26" s="36">
        <f>C27</f>
        <v>4491599.51</v>
      </c>
    </row>
    <row r="27" spans="1:3" s="10" customFormat="1" ht="47.25">
      <c r="A27" s="57" t="s">
        <v>41</v>
      </c>
      <c r="B27" s="46" t="s">
        <v>6</v>
      </c>
      <c r="C27" s="37">
        <f>C28+C31+C34</f>
        <v>4491599.51</v>
      </c>
    </row>
    <row r="28" spans="1:3" s="10" customFormat="1" ht="31.5">
      <c r="A28" s="51" t="s">
        <v>52</v>
      </c>
      <c r="B28" s="47" t="s">
        <v>51</v>
      </c>
      <c r="C28" s="37">
        <f>C29+C30</f>
        <v>3071745</v>
      </c>
    </row>
    <row r="29" spans="1:3" s="10" customFormat="1" ht="21.75" customHeight="1">
      <c r="A29" s="42" t="s">
        <v>46</v>
      </c>
      <c r="B29" s="48" t="s">
        <v>7</v>
      </c>
      <c r="C29" s="38">
        <v>22800</v>
      </c>
    </row>
    <row r="30" spans="1:3" s="10" customFormat="1" ht="31.5">
      <c r="A30" s="42" t="s">
        <v>47</v>
      </c>
      <c r="B30" s="48" t="s">
        <v>8</v>
      </c>
      <c r="C30" s="35">
        <f>2823945+120000+105000</f>
        <v>3048945</v>
      </c>
    </row>
    <row r="31" spans="1:3" ht="40.5" customHeight="1">
      <c r="A31" s="57" t="s">
        <v>42</v>
      </c>
      <c r="B31" s="11" t="s">
        <v>9</v>
      </c>
      <c r="C31" s="37">
        <f>C32+C33</f>
        <v>108221</v>
      </c>
    </row>
    <row r="32" spans="1:3" ht="33" customHeight="1">
      <c r="A32" s="42" t="s">
        <v>48</v>
      </c>
      <c r="B32" s="12" t="s">
        <v>10</v>
      </c>
      <c r="C32" s="38">
        <f>7733+88</f>
        <v>7821</v>
      </c>
    </row>
    <row r="33" spans="1:3" ht="49.5" customHeight="1">
      <c r="A33" s="42" t="s">
        <v>49</v>
      </c>
      <c r="B33" s="49" t="s">
        <v>14</v>
      </c>
      <c r="C33" s="38">
        <v>100400</v>
      </c>
    </row>
    <row r="34" spans="1:3" ht="22.5" customHeight="1">
      <c r="A34" s="57" t="s">
        <v>43</v>
      </c>
      <c r="B34" s="11" t="s">
        <v>11</v>
      </c>
      <c r="C34" s="37">
        <f>SUM(C35:C37)</f>
        <v>1311633.51</v>
      </c>
    </row>
    <row r="35" spans="1:3" ht="60" customHeight="1">
      <c r="A35" s="52" t="s">
        <v>44</v>
      </c>
      <c r="B35" s="13" t="s">
        <v>45</v>
      </c>
      <c r="C35" s="38">
        <f>1228000-114000+91140</f>
        <v>1205140</v>
      </c>
    </row>
    <row r="36" spans="1:3" ht="31.5">
      <c r="A36" s="52" t="s">
        <v>54</v>
      </c>
      <c r="B36" s="25" t="s">
        <v>55</v>
      </c>
      <c r="C36" s="26">
        <v>20000</v>
      </c>
    </row>
    <row r="37" spans="1:3" ht="31.5">
      <c r="A37" s="52" t="s">
        <v>54</v>
      </c>
      <c r="B37" s="25" t="s">
        <v>56</v>
      </c>
      <c r="C37" s="26">
        <f>133400-46906.49</f>
        <v>86493.51000000001</v>
      </c>
    </row>
    <row r="38" spans="1:3" ht="16.5" thickBot="1">
      <c r="A38" s="58"/>
      <c r="B38" s="22" t="s">
        <v>12</v>
      </c>
      <c r="C38" s="39">
        <f>C26+C11</f>
        <v>4721549.51</v>
      </c>
    </row>
    <row r="39" ht="12.75">
      <c r="B39" s="14"/>
    </row>
    <row r="40" ht="12.75">
      <c r="B40" s="14"/>
    </row>
    <row r="41" ht="12.75">
      <c r="B41" s="14"/>
    </row>
    <row r="42" ht="12.75">
      <c r="B42" s="14"/>
    </row>
    <row r="43" ht="12.75">
      <c r="B43" s="14"/>
    </row>
    <row r="44" ht="12.75">
      <c r="B44" s="14"/>
    </row>
    <row r="45" ht="12.75">
      <c r="B45" s="14"/>
    </row>
    <row r="46" ht="12.75">
      <c r="B46" s="14"/>
    </row>
    <row r="47" ht="12.75">
      <c r="B47" s="14"/>
    </row>
    <row r="48" ht="12.75">
      <c r="B48" s="14"/>
    </row>
    <row r="49" ht="12.75">
      <c r="B49" s="14"/>
    </row>
    <row r="50" ht="12.75">
      <c r="B50" s="14"/>
    </row>
    <row r="51" ht="12.75">
      <c r="B51" s="14"/>
    </row>
    <row r="52" ht="12.75">
      <c r="B52" s="14"/>
    </row>
    <row r="53" ht="12.75">
      <c r="B53" s="14"/>
    </row>
    <row r="54" ht="12.75">
      <c r="B54" s="14"/>
    </row>
    <row r="55" ht="12.75">
      <c r="B55" s="14"/>
    </row>
    <row r="56" ht="12.75">
      <c r="B56" s="14"/>
    </row>
    <row r="57" ht="12.75">
      <c r="B57" s="14"/>
    </row>
  </sheetData>
  <sheetProtection/>
  <mergeCells count="3">
    <mergeCell ref="B7:C7"/>
    <mergeCell ref="B8:C8"/>
    <mergeCell ref="B5:C5"/>
  </mergeCells>
  <printOptions/>
  <pageMargins left="0.75" right="0.75" top="1" bottom="1" header="0.5" footer="0.5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Липин А.Д.</dc:creator>
  <cp:keywords/>
  <dc:description/>
  <cp:lastModifiedBy>Бухгалтер</cp:lastModifiedBy>
  <cp:lastPrinted>2013-12-16T09:51:40Z</cp:lastPrinted>
  <dcterms:created xsi:type="dcterms:W3CDTF">2008-10-26T08:09:15Z</dcterms:created>
  <dcterms:modified xsi:type="dcterms:W3CDTF">2013-12-17T09:12:18Z</dcterms:modified>
  <cp:category/>
  <cp:version/>
  <cp:contentType/>
  <cp:contentStatus/>
</cp:coreProperties>
</file>